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ssets and liabilitie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<sst xmlns="http://schemas.openxmlformats.org/spreadsheetml/2006/main" count="142" uniqueCount="127">
  <si>
    <t xml:space="preserve">Statement of assets and liabilities</t>
  </si>
  <si>
    <t xml:space="preserve">Farm CFO by Clunes Rural</t>
  </si>
  <si>
    <t xml:space="preserve">Version 1.0, October 2026</t>
  </si>
  <si>
    <t xml:space="preserve">What this template is for</t>
  </si>
  <si>
    <t xml:space="preserve">A one-page statement of what the farm business owns and owes at 30 June (or any date you choose). Banks ask for this every year with your financial statements and at every loan review. It calculates net equity, equity % and debt to assets %.</t>
  </si>
  <si>
    <t xml:space="preserve">How to use it</t>
  </si>
  <si>
    <t xml:space="preserve">1. Go to the Assets and liabilities sheet and enter the date the statement is prepared at (usually 30 June).</t>
  </si>
  <si>
    <t xml:space="preserve">2. Land and improvements: enter each property, its area in hectares and a value per hectare. Use a recent valuation or a conservative estimate and note the basis in the Details column.</t>
  </si>
  <si>
    <t xml:space="preserve">3. Livestock: enter numbers on hand by class and a value per head. The value is number x $/head.</t>
  </si>
  <si>
    <t xml:space="preserve">4. Stored grain and fodder: enter tonnes on hand and a value per tonne.</t>
  </si>
  <si>
    <t xml:space="preserve">5. Plant and vehicles, cash and deposits (including Farm Management Deposits), receivables and other assets: enter the value directly in the Value column.</t>
  </si>
  <si>
    <t xml:space="preserve">6. Liabilities: enter each facility by lender with its limit and the balance owing at the date. Include creditors, GST or PAYG owing and family loans.</t>
  </si>
  <si>
    <t xml:space="preserve">7. Check net equity, equity % and debt to assets % at the bottom. Replace every blue example figure with your own.</t>
  </si>
  <si>
    <t xml:space="preserve">Notes</t>
  </si>
  <si>
    <t xml:space="preserve">Equity % = net equity / total assets. Debt to assets % = total liabilities / total assets.</t>
  </si>
  <si>
    <t xml:space="preserve">Use the same valuation basis each year so the trend is meaningful, and tell your bank what basis you used (for example market value, valuer's report dated..., or directors' estimate).</t>
  </si>
  <si>
    <t xml:space="preserve">The example figures are for illustration only. They are not valuations or current market prices.</t>
  </si>
  <si>
    <t xml:space="preserve">Colour key</t>
  </si>
  <si>
    <t xml:space="preserve">Blue text on a sand fill = input. Type your own figures over these cells.</t>
  </si>
  <si>
    <t xml:space="preserve">Black text = formula. These cells calculate automatically, so please don't type over them.</t>
  </si>
  <si>
    <t xml:space="preserve">Wheat fill = key totals.</t>
  </si>
  <si>
    <t xml:space="preserve">Amounts are in Australian dollars (AUD). Dates are dd/mm/yyyy. The year runs 1 July to 30 June.</t>
  </si>
  <si>
    <t xml:space="preserve">Version</t>
  </si>
  <si>
    <t xml:space="preserve">Need a hand?</t>
  </si>
  <si>
    <t xml:space="preserve">Need a hand? Farm CFO prepares budgets, cashflows and bank review packs at fixed prices: farmcfo.com.au/services</t>
  </si>
  <si>
    <t xml:space="preserve">Important</t>
  </si>
  <si>
    <t xml:space="preserve">General information only. This template doesn't take account of your circumstances. Farm CFO is a business name of Levelhead Capital Pty Ltd (ABN 15 703 134 918). farmcfo.com.au · 0412 759 847</t>
  </si>
  <si>
    <t xml:space="preserve">As at</t>
  </si>
  <si>
    <t xml:space="preserve">Business name</t>
  </si>
  <si>
    <t xml:space="preserve">Your business name</t>
  </si>
  <si>
    <t xml:space="preserve">Blue figures on a sand fill are inputs. Example, replace with your own: the figures shown are examples for illustration only.</t>
  </si>
  <si>
    <t xml:space="preserve">ASSETS</t>
  </si>
  <si>
    <t xml:space="preserve">Land and improvements</t>
  </si>
  <si>
    <t xml:space="preserve">Property / details</t>
  </si>
  <si>
    <t xml:space="preserve">Area (ha)</t>
  </si>
  <si>
    <t xml:space="preserve">$ per ha</t>
  </si>
  <si>
    <t xml:space="preserve">Value ($)</t>
  </si>
  <si>
    <t xml:space="preserve">Home block</t>
  </si>
  <si>
    <t xml:space="preserve">Lot and DP, valuation basis</t>
  </si>
  <si>
    <t xml:space="preserve">Lease block or second property</t>
  </si>
  <si>
    <t xml:space="preserve">Property 3</t>
  </si>
  <si>
    <t xml:space="preserve">Total land and improvements</t>
  </si>
  <si>
    <t xml:space="preserve">Plant and vehicles</t>
  </si>
  <si>
    <t xml:space="preserve">Details</t>
  </si>
  <si>
    <t xml:space="preserve">Tractors and machinery</t>
  </si>
  <si>
    <t xml:space="preserve">Written down or market value</t>
  </si>
  <si>
    <t xml:space="preserve">Vehicles</t>
  </si>
  <si>
    <t xml:space="preserve">Utes, trucks, side-by-sides</t>
  </si>
  <si>
    <t xml:space="preserve">Other plant</t>
  </si>
  <si>
    <t xml:space="preserve">Yards, crush, silos, workshop equipment</t>
  </si>
  <si>
    <t xml:space="preserve">Total plant and vehicles</t>
  </si>
  <si>
    <t xml:space="preserve">Livestock</t>
  </si>
  <si>
    <t xml:space="preserve">Class</t>
  </si>
  <si>
    <t xml:space="preserve">Number</t>
  </si>
  <si>
    <t xml:space="preserve">$ per head</t>
  </si>
  <si>
    <t xml:space="preserve">Cattle: cows</t>
  </si>
  <si>
    <t xml:space="preserve">Breeding cows</t>
  </si>
  <si>
    <t xml:space="preserve">Cattle: heifers</t>
  </si>
  <si>
    <t xml:space="preserve">Replacement and joined heifers</t>
  </si>
  <si>
    <t xml:space="preserve">Cattle: steers</t>
  </si>
  <si>
    <t xml:space="preserve">Weaner and yearling steers</t>
  </si>
  <si>
    <t xml:space="preserve">Cattle: bulls</t>
  </si>
  <si>
    <t xml:space="preserve">Cattle: calves</t>
  </si>
  <si>
    <t xml:space="preserve">Unweaned calves</t>
  </si>
  <si>
    <t xml:space="preserve">Sheep: ewes</t>
  </si>
  <si>
    <t xml:space="preserve">Breeding ewes</t>
  </si>
  <si>
    <t xml:space="preserve">Sheep: wethers</t>
  </si>
  <si>
    <t xml:space="preserve">Sheep: rams</t>
  </si>
  <si>
    <t xml:space="preserve">Sheep: lambs and hoggets</t>
  </si>
  <si>
    <t xml:space="preserve">Pigs: sows and gilts</t>
  </si>
  <si>
    <t xml:space="preserve">Pigs: boars</t>
  </si>
  <si>
    <t xml:space="preserve">Pigs: growers and finishers</t>
  </si>
  <si>
    <t xml:space="preserve">Total livestock</t>
  </si>
  <si>
    <t xml:space="preserve">Stored grain and fodder</t>
  </si>
  <si>
    <t xml:space="preserve">Tonnes</t>
  </si>
  <si>
    <t xml:space="preserve">$ per tonne</t>
  </si>
  <si>
    <t xml:space="preserve">Grain on hand</t>
  </si>
  <si>
    <t xml:space="preserve">Barley, wheat, oats</t>
  </si>
  <si>
    <t xml:space="preserve">Hay and silage</t>
  </si>
  <si>
    <t xml:space="preserve">Other feed</t>
  </si>
  <si>
    <t xml:space="preserve">Pellets, premix, licks</t>
  </si>
  <si>
    <t xml:space="preserve">Total stored grain and fodder</t>
  </si>
  <si>
    <t xml:space="preserve">Cash and deposits</t>
  </si>
  <si>
    <t xml:space="preserve">Farm cheque or transaction account</t>
  </si>
  <si>
    <t xml:space="preserve">In credit only (an overdraft goes in liabilities)</t>
  </si>
  <si>
    <t xml:space="preserve">Farm Management Deposits</t>
  </si>
  <si>
    <t xml:space="preserve">Term deposits and savings</t>
  </si>
  <si>
    <t xml:space="preserve">Total cash and deposits</t>
  </si>
  <si>
    <t xml:space="preserve">Receivables</t>
  </si>
  <si>
    <t xml:space="preserve">Livestock and wool sale proceeds owing</t>
  </si>
  <si>
    <t xml:space="preserve">GST refund due</t>
  </si>
  <si>
    <t xml:space="preserve">Other debtors</t>
  </si>
  <si>
    <t xml:space="preserve">Total receivables</t>
  </si>
  <si>
    <t xml:space="preserve">Other assets</t>
  </si>
  <si>
    <t xml:space="preserve">Shares and investments</t>
  </si>
  <si>
    <t xml:space="preserve">Co-operative shares, listed shares</t>
  </si>
  <si>
    <t xml:space="preserve">Water entitlements</t>
  </si>
  <si>
    <t xml:space="preserve">If not included in land</t>
  </si>
  <si>
    <t xml:space="preserve">Total other assets</t>
  </si>
  <si>
    <t xml:space="preserve">TOTAL ASSETS</t>
  </si>
  <si>
    <t xml:space="preserve">LIABILITIES</t>
  </si>
  <si>
    <t xml:space="preserve">Facility</t>
  </si>
  <si>
    <t xml:space="preserve">Lender</t>
  </si>
  <si>
    <t xml:space="preserve">Limit ($)</t>
  </si>
  <si>
    <t xml:space="preserve">Balance owing ($)</t>
  </si>
  <si>
    <t xml:space="preserve">Term loan 1</t>
  </si>
  <si>
    <t xml:space="preserve">Lender name</t>
  </si>
  <si>
    <t xml:space="preserve">Term loan 2</t>
  </si>
  <si>
    <t xml:space="preserve">Overdraft</t>
  </si>
  <si>
    <t xml:space="preserve">Seasonal facility</t>
  </si>
  <si>
    <t xml:space="preserve">Equipment finance</t>
  </si>
  <si>
    <t xml:space="preserve">Financier name</t>
  </si>
  <si>
    <t xml:space="preserve">Equipment finance 2</t>
  </si>
  <si>
    <t xml:space="preserve">RIC loan</t>
  </si>
  <si>
    <t xml:space="preserve">Regional Investment Corporation</t>
  </si>
  <si>
    <t xml:space="preserve">Family loans</t>
  </si>
  <si>
    <t xml:space="preserve">Trade creditors</t>
  </si>
  <si>
    <t xml:space="preserve">Feed, fuel, merchandise accounts</t>
  </si>
  <si>
    <t xml:space="preserve">GST, PAYG and tax owing</t>
  </si>
  <si>
    <t xml:space="preserve">Other liabilities</t>
  </si>
  <si>
    <t xml:space="preserve">TOTAL LIABILITIES</t>
  </si>
  <si>
    <t xml:space="preserve">NET POSITION</t>
  </si>
  <si>
    <t xml:space="preserve">Net equity (total assets less total liabilities)</t>
  </si>
  <si>
    <t xml:space="preserve">Equity % (net equity / total assets)</t>
  </si>
  <si>
    <t xml:space="preserve">Debt to assets % (total liabilities / total assets)</t>
  </si>
  <si>
    <t xml:space="preserve">Valuation basis and notes</t>
  </si>
  <si>
    <t xml:space="preserve">Describe how land, plant and livestock were valued (for example valuer's report, directors' estimate, or recent sales data). Example, replace with your own.</t>
  </si>
</sst>
</file>

<file path=xl/styles.xml><?xml version="1.0" encoding="utf-8"?>
<styleSheet xmlns="http://schemas.openxmlformats.org/spreadsheetml/2006/main">
  <numFmts count="5">
    <numFmt numFmtId="164" formatCode="General"/>
    <numFmt numFmtId="165" formatCode="dd/mm/yyyy"/>
    <numFmt numFmtId="166" formatCode="#,##0;\-#,##0;\-"/>
    <numFmt numFmtId="167" formatCode="\$#,##0;&quot;-$&quot;#,##0;\-"/>
    <numFmt numFmtId="168" formatCode="0.0%;\-0.0%;\-"/>
  </numFmts>
  <fonts count="14">
    <font>
      <sz val="11"/>
      <color theme="1"/>
      <name val="Calibri"/>
      <family val="2"/>
      <charset val="1"/>
    </font>
    <font>
      <sz val="10"/>
      <name val="Arial"/>
      <family val="0"/>
    </font>
    <font>
      <sz val="10"/>
      <name val="Arial"/>
      <family val="0"/>
    </font>
    <font>
      <sz val="10"/>
      <name val="Arial"/>
      <family val="0"/>
    </font>
    <font>
      <b val="true"/>
      <sz val="18"/>
      <color rgb="FF3F5E4A"/>
      <name val="Arial"/>
      <family val="0"/>
      <charset val="1"/>
    </font>
    <font>
      <sz val="11"/>
      <color rgb="FF6B6B6B"/>
      <name val="Arial"/>
      <family val="0"/>
      <charset val="1"/>
    </font>
    <font>
      <i val="true"/>
      <sz val="9"/>
      <color rgb="FF6B6B6B"/>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0"/>
      <name val="Arial"/>
      <family val="0"/>
      <charset val="1"/>
    </font>
    <font>
      <b val="true"/>
      <sz val="14"/>
      <color rgb="FF3F5E4A"/>
      <name val="Arial"/>
      <family val="0"/>
      <charset val="1"/>
    </font>
    <font>
      <b val="true"/>
      <sz val="11"/>
      <color rgb="FF3F5E4A"/>
      <name val="Arial"/>
      <family val="0"/>
      <charset val="1"/>
    </font>
    <font>
      <b val="true"/>
      <sz val="10"/>
      <color rgb="FF000000"/>
      <name val="Arial"/>
      <family val="0"/>
      <charset val="1"/>
    </font>
  </fonts>
  <fills count="5">
    <fill>
      <patternFill patternType="none"/>
    </fill>
    <fill>
      <patternFill patternType="gray125"/>
    </fill>
    <fill>
      <patternFill patternType="solid">
        <fgColor rgb="FF3F5E4A"/>
        <bgColor rgb="FF6B6B6B"/>
      </patternFill>
    </fill>
    <fill>
      <patternFill patternType="solid">
        <fgColor rgb="FFF7F5EE"/>
        <bgColor rgb="FFFFFFFF"/>
      </patternFill>
    </fill>
    <fill>
      <patternFill patternType="solid">
        <fgColor rgb="FFD9A93F"/>
        <bgColor rgb="FFFFCC00"/>
      </patternFill>
    </fill>
  </fills>
  <borders count="2">
    <border diagonalUp="false" diagonalDown="false">
      <left/>
      <right/>
      <top/>
      <bottom/>
      <diagonal/>
    </border>
    <border diagonalUp="false" diagonalDown="false">
      <left/>
      <right/>
      <top style="thin">
        <color rgb="FFA6A6A6"/>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true" applyProtection="false">
      <alignment horizontal="left"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1"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false" indent="1"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7" fontId="13"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7" fontId="10" fillId="4" borderId="1" xfId="0" applyFont="true" applyBorder="tru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5E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D9A93F"/>
      <rgbColor rgb="FFFF6600"/>
      <rgbColor rgb="FF6B6B6B"/>
      <rgbColor rgb="FFA6A6A6"/>
      <rgbColor rgb="FF003366"/>
      <rgbColor rgb="FF339966"/>
      <rgbColor rgb="FF003300"/>
      <rgbColor rgb="FF333300"/>
      <rgbColor rgb="FF993300"/>
      <rgbColor rgb="FF993366"/>
      <rgbColor rgb="FF333399"/>
      <rgbColor rgb="FF3F5E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2514240</xdr:colOff>
      <xdr:row>1</xdr:row>
      <xdr:rowOff>676080</xdr:rowOff>
    </xdr:to>
    <xdr:pic>
      <xdr:nvPicPr>
        <xdr:cNvPr id="0" name="Image 1" descr="Picture"/>
        <xdr:cNvPicPr/>
      </xdr:nvPicPr>
      <xdr:blipFill>
        <a:blip r:embed="rId1"/>
        <a:stretch/>
      </xdr:blipFill>
      <xdr:spPr>
        <a:xfrm>
          <a:off x="211320" y="190440"/>
          <a:ext cx="2514240" cy="6760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59.25" hidden="false" customHeight="true" outlineLevel="0" collapsed="false"/>
    <row r="4" customFormat="false" ht="22.05" hidden="false" customHeight="false" outlineLevel="0" collapsed="false">
      <c r="B4" s="1" t="s">
        <v>0</v>
      </c>
    </row>
    <row r="5" customFormat="false" ht="15" hidden="false" customHeight="false" outlineLevel="0" collapsed="false">
      <c r="B5" s="2" t="s">
        <v>1</v>
      </c>
    </row>
    <row r="6" customFormat="false" ht="15" hidden="false" customHeight="false" outlineLevel="0" collapsed="false">
      <c r="B6" s="3" t="s">
        <v>2</v>
      </c>
    </row>
    <row r="8" customFormat="false" ht="18" hidden="false" customHeight="true" outlineLevel="0" collapsed="false">
      <c r="B8" s="4" t="s">
        <v>3</v>
      </c>
    </row>
    <row r="9" customFormat="false" ht="42" hidden="false" customHeight="true" outlineLevel="0" collapsed="false">
      <c r="B9" s="5" t="s">
        <v>4</v>
      </c>
    </row>
    <row r="11" customFormat="false" ht="18" hidden="false" customHeight="true" outlineLevel="0" collapsed="false">
      <c r="B11" s="4" t="s">
        <v>5</v>
      </c>
    </row>
    <row r="12" customFormat="false" ht="27.75" hidden="false" customHeight="true" outlineLevel="0" collapsed="false">
      <c r="B12" s="5" t="s">
        <v>6</v>
      </c>
    </row>
    <row r="13" customFormat="false" ht="27.75" hidden="false" customHeight="true" outlineLevel="0" collapsed="false">
      <c r="B13" s="5" t="s">
        <v>7</v>
      </c>
    </row>
    <row r="14" customFormat="false" ht="13.5" hidden="false" customHeight="true" outlineLevel="0" collapsed="false">
      <c r="B14" s="5" t="s">
        <v>8</v>
      </c>
    </row>
    <row r="15" customFormat="false" ht="13.5" hidden="false" customHeight="true" outlineLevel="0" collapsed="false">
      <c r="B15" s="5" t="s">
        <v>9</v>
      </c>
    </row>
    <row r="16" customFormat="false" ht="27.75" hidden="false" customHeight="true" outlineLevel="0" collapsed="false">
      <c r="B16" s="5" t="s">
        <v>10</v>
      </c>
    </row>
    <row r="17" customFormat="false" ht="27.75" hidden="false" customHeight="true" outlineLevel="0" collapsed="false">
      <c r="B17" s="5" t="s">
        <v>11</v>
      </c>
    </row>
    <row r="18" customFormat="false" ht="27.75" hidden="false" customHeight="true" outlineLevel="0" collapsed="false">
      <c r="B18" s="5" t="s">
        <v>12</v>
      </c>
    </row>
    <row r="20" customFormat="false" ht="18" hidden="false" customHeight="true" outlineLevel="0" collapsed="false">
      <c r="B20" s="4" t="s">
        <v>13</v>
      </c>
    </row>
    <row r="21" customFormat="false" ht="13.5" hidden="false" customHeight="true" outlineLevel="0" collapsed="false">
      <c r="B21" s="5" t="s">
        <v>14</v>
      </c>
    </row>
    <row r="22" customFormat="false" ht="27.75" hidden="false" customHeight="true" outlineLevel="0" collapsed="false">
      <c r="B22" s="5" t="s">
        <v>15</v>
      </c>
    </row>
    <row r="23" customFormat="false" ht="13.5" hidden="false" customHeight="true" outlineLevel="0" collapsed="false">
      <c r="B23" s="5" t="s">
        <v>16</v>
      </c>
    </row>
    <row r="25" customFormat="false" ht="18" hidden="false" customHeight="true" outlineLevel="0" collapsed="false">
      <c r="B25" s="4" t="s">
        <v>17</v>
      </c>
    </row>
    <row r="26" customFormat="false" ht="13.5" hidden="false" customHeight="true" outlineLevel="0" collapsed="false">
      <c r="B26" s="6" t="s">
        <v>18</v>
      </c>
    </row>
    <row r="27" customFormat="false" ht="13.5" hidden="false" customHeight="true" outlineLevel="0" collapsed="false">
      <c r="B27" s="5" t="s">
        <v>19</v>
      </c>
    </row>
    <row r="28" customFormat="false" ht="13.5" hidden="false" customHeight="true" outlineLevel="0" collapsed="false">
      <c r="B28" s="7" t="s">
        <v>20</v>
      </c>
    </row>
    <row r="29" customFormat="false" ht="13.5" hidden="false" customHeight="true" outlineLevel="0" collapsed="false">
      <c r="B29" s="5" t="s">
        <v>21</v>
      </c>
    </row>
    <row r="31" customFormat="false" ht="18" hidden="false" customHeight="true" outlineLevel="0" collapsed="false">
      <c r="B31" s="4" t="s">
        <v>22</v>
      </c>
    </row>
    <row r="32" customFormat="false" ht="13.5" hidden="false" customHeight="true" outlineLevel="0" collapsed="false">
      <c r="B32" s="5" t="s">
        <v>2</v>
      </c>
    </row>
    <row r="34" customFormat="false" ht="18" hidden="false" customHeight="true" outlineLevel="0" collapsed="false">
      <c r="B34" s="4" t="s">
        <v>23</v>
      </c>
    </row>
    <row r="35" customFormat="false" ht="27.75" hidden="false" customHeight="true" outlineLevel="0" collapsed="false">
      <c r="B35" s="8" t="s">
        <v>24</v>
      </c>
    </row>
    <row r="37" customFormat="false" ht="18" hidden="false" customHeight="true" outlineLevel="0" collapsed="false">
      <c r="B37" s="4" t="s">
        <v>25</v>
      </c>
    </row>
    <row r="38" customFormat="false" ht="27.75" hidden="false" customHeight="true" outlineLevel="0" collapsed="false">
      <c r="B38" s="9" t="s">
        <v>26</v>
      </c>
    </row>
  </sheetData>
  <printOptions headings="false" gridLines="false" gridLinesSet="true" horizontalCentered="true" verticalCentered="false"/>
  <pageMargins left="0.5" right="0.5" top="0.75" bottom="0.75" header="0.5" footer="0.5"/>
  <pageSetup paperSize="9" scale="100" fitToWidth="1" fitToHeight="0" pageOrder="downThenOver" orientation="portrait" blackAndWhite="false" draft="false" cellComments="none" horizontalDpi="300" verticalDpi="300" copies="1"/>
  <headerFooter differentFirst="false" differentOddEven="false">
    <oddHeader>&amp;C&amp;"Arial,Bold"&amp;9 Farm CFO by Clunes Rural</oddHeader>
    <oddFooter>&amp;L&amp;8 &amp;A&amp;R&amp;8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8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34"/>
    <col collapsed="false" customWidth="true" hidden="false" outlineLevel="0" max="4" min="3" style="0" width="14"/>
    <col collapsed="false" customWidth="true" hidden="false" outlineLevel="0" max="5" min="5" style="0" width="16"/>
    <col collapsed="false" customWidth="true" hidden="false" outlineLevel="0" max="6" min="6" style="0" width="40"/>
  </cols>
  <sheetData>
    <row r="1" customFormat="false" ht="17.35" hidden="false" customHeight="false" outlineLevel="0" collapsed="false">
      <c r="A1" s="10" t="s">
        <v>0</v>
      </c>
    </row>
    <row r="2" customFormat="false" ht="15" hidden="false" customHeight="false" outlineLevel="0" collapsed="false">
      <c r="A2" s="11" t="s">
        <v>27</v>
      </c>
      <c r="B2" s="12" t="n">
        <v>46203</v>
      </c>
    </row>
    <row r="3" customFormat="false" ht="15" hidden="false" customHeight="false" outlineLevel="0" collapsed="false">
      <c r="A3" s="11" t="s">
        <v>28</v>
      </c>
      <c r="B3" s="13" t="s">
        <v>29</v>
      </c>
    </row>
    <row r="4" customFormat="false" ht="15" hidden="false" customHeight="false" outlineLevel="0" collapsed="false">
      <c r="A4" s="3" t="s">
        <v>30</v>
      </c>
    </row>
    <row r="6" customFormat="false" ht="15" hidden="false" customHeight="false" outlineLevel="0" collapsed="false">
      <c r="A6" s="14" t="s">
        <v>31</v>
      </c>
    </row>
    <row r="7" customFormat="false" ht="30" hidden="false" customHeight="true" outlineLevel="0" collapsed="false">
      <c r="A7" s="15" t="s">
        <v>32</v>
      </c>
      <c r="B7" s="15" t="s">
        <v>33</v>
      </c>
      <c r="C7" s="15" t="s">
        <v>34</v>
      </c>
      <c r="D7" s="15" t="s">
        <v>35</v>
      </c>
      <c r="E7" s="15" t="s">
        <v>36</v>
      </c>
    </row>
    <row r="8" customFormat="false" ht="15" hidden="false" customHeight="false" outlineLevel="0" collapsed="false">
      <c r="A8" s="16" t="s">
        <v>37</v>
      </c>
      <c r="B8" s="13" t="s">
        <v>38</v>
      </c>
      <c r="C8" s="17" t="n">
        <v>820</v>
      </c>
      <c r="D8" s="18" t="n">
        <v>5200</v>
      </c>
      <c r="E8" s="19" t="n">
        <f aca="false">C8*D8</f>
        <v>4264000</v>
      </c>
    </row>
    <row r="9" customFormat="false" ht="15" hidden="false" customHeight="false" outlineLevel="0" collapsed="false">
      <c r="A9" s="16" t="s">
        <v>39</v>
      </c>
      <c r="B9" s="13" t="s">
        <v>38</v>
      </c>
      <c r="C9" s="17" t="n">
        <v>380</v>
      </c>
      <c r="D9" s="18" t="n">
        <v>3600</v>
      </c>
      <c r="E9" s="19" t="n">
        <f aca="false">C9*D9</f>
        <v>1368000</v>
      </c>
    </row>
    <row r="10" customFormat="false" ht="15" hidden="false" customHeight="false" outlineLevel="0" collapsed="false">
      <c r="A10" s="16" t="s">
        <v>40</v>
      </c>
      <c r="B10" s="13"/>
      <c r="C10" s="17"/>
      <c r="D10" s="18"/>
      <c r="E10" s="19" t="n">
        <f aca="false">C10*D10</f>
        <v>0</v>
      </c>
    </row>
    <row r="11" customFormat="false" ht="15" hidden="false" customHeight="false" outlineLevel="0" collapsed="false">
      <c r="A11" s="20" t="s">
        <v>41</v>
      </c>
      <c r="B11" s="21"/>
      <c r="C11" s="21"/>
      <c r="D11" s="21"/>
      <c r="E11" s="22" t="n">
        <f aca="false">SUM(E8:E10)</f>
        <v>5632000</v>
      </c>
    </row>
    <row r="13" customFormat="false" ht="30" hidden="false" customHeight="true" outlineLevel="0" collapsed="false">
      <c r="A13" s="15" t="s">
        <v>42</v>
      </c>
      <c r="B13" s="15" t="s">
        <v>43</v>
      </c>
      <c r="C13" s="15"/>
      <c r="D13" s="15"/>
      <c r="E13" s="15" t="s">
        <v>36</v>
      </c>
    </row>
    <row r="14" customFormat="false" ht="15" hidden="false" customHeight="false" outlineLevel="0" collapsed="false">
      <c r="A14" s="16" t="s">
        <v>44</v>
      </c>
      <c r="B14" s="13" t="s">
        <v>45</v>
      </c>
      <c r="E14" s="18" t="n">
        <v>380000</v>
      </c>
    </row>
    <row r="15" customFormat="false" ht="15" hidden="false" customHeight="false" outlineLevel="0" collapsed="false">
      <c r="A15" s="16" t="s">
        <v>46</v>
      </c>
      <c r="B15" s="13" t="s">
        <v>47</v>
      </c>
      <c r="E15" s="18" t="n">
        <v>140000</v>
      </c>
    </row>
    <row r="16" customFormat="false" ht="15" hidden="false" customHeight="false" outlineLevel="0" collapsed="false">
      <c r="A16" s="16" t="s">
        <v>48</v>
      </c>
      <c r="B16" s="13" t="s">
        <v>49</v>
      </c>
      <c r="E16" s="18" t="n">
        <v>90000</v>
      </c>
    </row>
    <row r="17" customFormat="false" ht="15" hidden="false" customHeight="false" outlineLevel="0" collapsed="false">
      <c r="A17" s="20" t="s">
        <v>50</v>
      </c>
      <c r="B17" s="21"/>
      <c r="C17" s="21"/>
      <c r="D17" s="21"/>
      <c r="E17" s="22" t="n">
        <f aca="false">SUM(E14:E16)</f>
        <v>610000</v>
      </c>
    </row>
    <row r="19" customFormat="false" ht="30" hidden="false" customHeight="true" outlineLevel="0" collapsed="false">
      <c r="A19" s="15" t="s">
        <v>51</v>
      </c>
      <c r="B19" s="15" t="s">
        <v>52</v>
      </c>
      <c r="C19" s="15" t="s">
        <v>53</v>
      </c>
      <c r="D19" s="15" t="s">
        <v>54</v>
      </c>
      <c r="E19" s="15" t="s">
        <v>36</v>
      </c>
    </row>
    <row r="20" customFormat="false" ht="15" hidden="false" customHeight="false" outlineLevel="0" collapsed="false">
      <c r="A20" s="16" t="s">
        <v>55</v>
      </c>
      <c r="B20" s="13" t="s">
        <v>56</v>
      </c>
      <c r="C20" s="17" t="n">
        <v>300</v>
      </c>
      <c r="D20" s="18" t="n">
        <v>1400</v>
      </c>
      <c r="E20" s="19" t="n">
        <f aca="false">C20*D20</f>
        <v>420000</v>
      </c>
    </row>
    <row r="21" customFormat="false" ht="15" hidden="false" customHeight="false" outlineLevel="0" collapsed="false">
      <c r="A21" s="16" t="s">
        <v>57</v>
      </c>
      <c r="B21" s="13" t="s">
        <v>58</v>
      </c>
      <c r="C21" s="17" t="n">
        <v>117</v>
      </c>
      <c r="D21" s="18" t="n">
        <v>1100</v>
      </c>
      <c r="E21" s="19" t="n">
        <f aca="false">C21*D21</f>
        <v>128700</v>
      </c>
    </row>
    <row r="22" customFormat="false" ht="15" hidden="false" customHeight="false" outlineLevel="0" collapsed="false">
      <c r="A22" s="16" t="s">
        <v>59</v>
      </c>
      <c r="B22" s="13" t="s">
        <v>60</v>
      </c>
      <c r="C22" s="17" t="n">
        <v>134</v>
      </c>
      <c r="D22" s="18" t="n">
        <v>1000</v>
      </c>
      <c r="E22" s="19" t="n">
        <f aca="false">C22*D22</f>
        <v>134000</v>
      </c>
    </row>
    <row r="23" customFormat="false" ht="15" hidden="false" customHeight="false" outlineLevel="0" collapsed="false">
      <c r="A23" s="16" t="s">
        <v>61</v>
      </c>
      <c r="B23" s="13"/>
      <c r="C23" s="17" t="n">
        <v>12</v>
      </c>
      <c r="D23" s="18" t="n">
        <v>4000</v>
      </c>
      <c r="E23" s="19" t="n">
        <f aca="false">C23*D23</f>
        <v>48000</v>
      </c>
    </row>
    <row r="24" customFormat="false" ht="15" hidden="false" customHeight="false" outlineLevel="0" collapsed="false">
      <c r="A24" s="16" t="s">
        <v>62</v>
      </c>
      <c r="B24" s="13" t="s">
        <v>63</v>
      </c>
      <c r="C24" s="17" t="n">
        <v>252</v>
      </c>
      <c r="D24" s="18" t="n">
        <v>500</v>
      </c>
      <c r="E24" s="19" t="n">
        <f aca="false">C24*D24</f>
        <v>126000</v>
      </c>
    </row>
    <row r="25" customFormat="false" ht="15" hidden="false" customHeight="false" outlineLevel="0" collapsed="false">
      <c r="A25" s="16" t="s">
        <v>64</v>
      </c>
      <c r="B25" s="13" t="s">
        <v>65</v>
      </c>
      <c r="C25" s="17" t="n">
        <v>1000</v>
      </c>
      <c r="D25" s="18" t="n">
        <v>180</v>
      </c>
      <c r="E25" s="19" t="n">
        <f aca="false">C25*D25</f>
        <v>180000</v>
      </c>
    </row>
    <row r="26" customFormat="false" ht="15" hidden="false" customHeight="false" outlineLevel="0" collapsed="false">
      <c r="A26" s="16" t="s">
        <v>66</v>
      </c>
      <c r="B26" s="13"/>
      <c r="C26" s="17" t="n">
        <v>52</v>
      </c>
      <c r="D26" s="18" t="n">
        <v>120</v>
      </c>
      <c r="E26" s="19" t="n">
        <f aca="false">C26*D26</f>
        <v>6240</v>
      </c>
    </row>
    <row r="27" customFormat="false" ht="15" hidden="false" customHeight="false" outlineLevel="0" collapsed="false">
      <c r="A27" s="16" t="s">
        <v>67</v>
      </c>
      <c r="B27" s="13"/>
      <c r="C27" s="17" t="n">
        <v>12</v>
      </c>
      <c r="D27" s="18" t="n">
        <v>600</v>
      </c>
      <c r="E27" s="19" t="n">
        <f aca="false">C27*D27</f>
        <v>7200</v>
      </c>
    </row>
    <row r="28" customFormat="false" ht="15" hidden="false" customHeight="false" outlineLevel="0" collapsed="false">
      <c r="A28" s="16" t="s">
        <v>68</v>
      </c>
      <c r="B28" s="13"/>
      <c r="C28" s="17" t="n">
        <v>284</v>
      </c>
      <c r="D28" s="18" t="n">
        <v>110</v>
      </c>
      <c r="E28" s="19" t="n">
        <f aca="false">C28*D28</f>
        <v>31240</v>
      </c>
    </row>
    <row r="29" customFormat="false" ht="15" hidden="false" customHeight="false" outlineLevel="0" collapsed="false">
      <c r="A29" s="16" t="s">
        <v>69</v>
      </c>
      <c r="B29" s="13"/>
      <c r="C29" s="17"/>
      <c r="D29" s="18"/>
      <c r="E29" s="19" t="n">
        <f aca="false">C29*D29</f>
        <v>0</v>
      </c>
    </row>
    <row r="30" customFormat="false" ht="15" hidden="false" customHeight="false" outlineLevel="0" collapsed="false">
      <c r="A30" s="16" t="s">
        <v>70</v>
      </c>
      <c r="B30" s="13"/>
      <c r="C30" s="17"/>
      <c r="D30" s="18"/>
      <c r="E30" s="19" t="n">
        <f aca="false">C30*D30</f>
        <v>0</v>
      </c>
    </row>
    <row r="31" customFormat="false" ht="15" hidden="false" customHeight="false" outlineLevel="0" collapsed="false">
      <c r="A31" s="16" t="s">
        <v>71</v>
      </c>
      <c r="B31" s="13"/>
      <c r="C31" s="17"/>
      <c r="D31" s="18"/>
      <c r="E31" s="19" t="n">
        <f aca="false">C31*D31</f>
        <v>0</v>
      </c>
    </row>
    <row r="32" customFormat="false" ht="15" hidden="false" customHeight="false" outlineLevel="0" collapsed="false">
      <c r="A32" s="20" t="s">
        <v>72</v>
      </c>
      <c r="B32" s="21"/>
      <c r="C32" s="21"/>
      <c r="D32" s="21"/>
      <c r="E32" s="22" t="n">
        <f aca="false">SUM(E20:E31)</f>
        <v>1081380</v>
      </c>
    </row>
    <row r="34" customFormat="false" ht="30" hidden="false" customHeight="true" outlineLevel="0" collapsed="false">
      <c r="A34" s="15" t="s">
        <v>73</v>
      </c>
      <c r="B34" s="15" t="s">
        <v>43</v>
      </c>
      <c r="C34" s="15" t="s">
        <v>74</v>
      </c>
      <c r="D34" s="15" t="s">
        <v>75</v>
      </c>
      <c r="E34" s="15" t="s">
        <v>36</v>
      </c>
    </row>
    <row r="35" customFormat="false" ht="15" hidden="false" customHeight="false" outlineLevel="0" collapsed="false">
      <c r="A35" s="16" t="s">
        <v>76</v>
      </c>
      <c r="B35" s="13" t="s">
        <v>77</v>
      </c>
      <c r="C35" s="17" t="n">
        <v>120</v>
      </c>
      <c r="D35" s="18" t="n">
        <v>300</v>
      </c>
      <c r="E35" s="19" t="n">
        <f aca="false">C35*D35</f>
        <v>36000</v>
      </c>
    </row>
    <row r="36" customFormat="false" ht="15" hidden="false" customHeight="false" outlineLevel="0" collapsed="false">
      <c r="A36" s="16" t="s">
        <v>78</v>
      </c>
      <c r="B36" s="13"/>
      <c r="C36" s="17" t="n">
        <v>250</v>
      </c>
      <c r="D36" s="18" t="n">
        <v>200</v>
      </c>
      <c r="E36" s="19" t="n">
        <f aca="false">C36*D36</f>
        <v>50000</v>
      </c>
    </row>
    <row r="37" customFormat="false" ht="15" hidden="false" customHeight="false" outlineLevel="0" collapsed="false">
      <c r="A37" s="16" t="s">
        <v>79</v>
      </c>
      <c r="B37" s="13" t="s">
        <v>80</v>
      </c>
      <c r="C37" s="17"/>
      <c r="D37" s="18"/>
      <c r="E37" s="19" t="n">
        <f aca="false">C37*D37</f>
        <v>0</v>
      </c>
    </row>
    <row r="38" customFormat="false" ht="15" hidden="false" customHeight="false" outlineLevel="0" collapsed="false">
      <c r="A38" s="20" t="s">
        <v>81</v>
      </c>
      <c r="B38" s="21"/>
      <c r="C38" s="21"/>
      <c r="D38" s="21"/>
      <c r="E38" s="22" t="n">
        <f aca="false">SUM(E35:E37)</f>
        <v>86000</v>
      </c>
    </row>
    <row r="40" customFormat="false" ht="30" hidden="false" customHeight="true" outlineLevel="0" collapsed="false">
      <c r="A40" s="15" t="s">
        <v>82</v>
      </c>
      <c r="B40" s="15" t="s">
        <v>43</v>
      </c>
      <c r="C40" s="15"/>
      <c r="D40" s="15"/>
      <c r="E40" s="15" t="s">
        <v>36</v>
      </c>
    </row>
    <row r="41" customFormat="false" ht="15" hidden="false" customHeight="false" outlineLevel="0" collapsed="false">
      <c r="A41" s="16" t="s">
        <v>83</v>
      </c>
      <c r="B41" s="13" t="s">
        <v>84</v>
      </c>
      <c r="E41" s="18" t="n">
        <v>0</v>
      </c>
    </row>
    <row r="42" customFormat="false" ht="15" hidden="false" customHeight="false" outlineLevel="0" collapsed="false">
      <c r="A42" s="16" t="s">
        <v>85</v>
      </c>
      <c r="B42" s="13"/>
      <c r="E42" s="18" t="n">
        <v>60000</v>
      </c>
    </row>
    <row r="43" customFormat="false" ht="15" hidden="false" customHeight="false" outlineLevel="0" collapsed="false">
      <c r="A43" s="16" t="s">
        <v>86</v>
      </c>
      <c r="B43" s="13"/>
      <c r="E43" s="18" t="n">
        <v>15000</v>
      </c>
    </row>
    <row r="44" customFormat="false" ht="15" hidden="false" customHeight="false" outlineLevel="0" collapsed="false">
      <c r="A44" s="20" t="s">
        <v>87</v>
      </c>
      <c r="B44" s="21"/>
      <c r="C44" s="21"/>
      <c r="D44" s="21"/>
      <c r="E44" s="22" t="n">
        <f aca="false">SUM(E41:E43)</f>
        <v>75000</v>
      </c>
    </row>
    <row r="46" customFormat="false" ht="30" hidden="false" customHeight="true" outlineLevel="0" collapsed="false">
      <c r="A46" s="15" t="s">
        <v>88</v>
      </c>
      <c r="B46" s="15" t="s">
        <v>43</v>
      </c>
      <c r="C46" s="15"/>
      <c r="D46" s="15"/>
      <c r="E46" s="15" t="s">
        <v>36</v>
      </c>
    </row>
    <row r="47" customFormat="false" ht="15" hidden="false" customHeight="false" outlineLevel="0" collapsed="false">
      <c r="A47" s="16" t="s">
        <v>89</v>
      </c>
      <c r="B47" s="13"/>
      <c r="E47" s="18" t="n">
        <v>28000</v>
      </c>
    </row>
    <row r="48" customFormat="false" ht="15" hidden="false" customHeight="false" outlineLevel="0" collapsed="false">
      <c r="A48" s="16" t="s">
        <v>90</v>
      </c>
      <c r="B48" s="13"/>
      <c r="E48" s="18" t="n">
        <v>0</v>
      </c>
    </row>
    <row r="49" customFormat="false" ht="15" hidden="false" customHeight="false" outlineLevel="0" collapsed="false">
      <c r="A49" s="16" t="s">
        <v>91</v>
      </c>
      <c r="B49" s="13"/>
      <c r="E49" s="18"/>
    </row>
    <row r="50" customFormat="false" ht="15" hidden="false" customHeight="false" outlineLevel="0" collapsed="false">
      <c r="A50" s="20" t="s">
        <v>92</v>
      </c>
      <c r="B50" s="21"/>
      <c r="C50" s="21"/>
      <c r="D50" s="21"/>
      <c r="E50" s="22" t="n">
        <f aca="false">SUM(E47:E49)</f>
        <v>28000</v>
      </c>
    </row>
    <row r="52" customFormat="false" ht="30" hidden="false" customHeight="true" outlineLevel="0" collapsed="false">
      <c r="A52" s="15" t="s">
        <v>93</v>
      </c>
      <c r="B52" s="15" t="s">
        <v>43</v>
      </c>
      <c r="C52" s="15"/>
      <c r="D52" s="15"/>
      <c r="E52" s="15" t="s">
        <v>36</v>
      </c>
    </row>
    <row r="53" customFormat="false" ht="15" hidden="false" customHeight="false" outlineLevel="0" collapsed="false">
      <c r="A53" s="16" t="s">
        <v>94</v>
      </c>
      <c r="B53" s="13" t="s">
        <v>95</v>
      </c>
      <c r="E53" s="18" t="n">
        <v>12000</v>
      </c>
    </row>
    <row r="54" customFormat="false" ht="15" hidden="false" customHeight="false" outlineLevel="0" collapsed="false">
      <c r="A54" s="16" t="s">
        <v>96</v>
      </c>
      <c r="B54" s="13" t="s">
        <v>97</v>
      </c>
      <c r="E54" s="18"/>
    </row>
    <row r="55" customFormat="false" ht="15" hidden="false" customHeight="false" outlineLevel="0" collapsed="false">
      <c r="A55" s="16" t="s">
        <v>93</v>
      </c>
      <c r="B55" s="13"/>
      <c r="E55" s="18"/>
    </row>
    <row r="56" customFormat="false" ht="15" hidden="false" customHeight="false" outlineLevel="0" collapsed="false">
      <c r="A56" s="20" t="s">
        <v>98</v>
      </c>
      <c r="B56" s="21"/>
      <c r="C56" s="21"/>
      <c r="D56" s="21"/>
      <c r="E56" s="22" t="n">
        <f aca="false">SUM(E53:E55)</f>
        <v>12000</v>
      </c>
    </row>
    <row r="58" customFormat="false" ht="15" hidden="false" customHeight="false" outlineLevel="0" collapsed="false">
      <c r="A58" s="23" t="s">
        <v>99</v>
      </c>
      <c r="B58" s="23"/>
      <c r="C58" s="23"/>
      <c r="D58" s="23"/>
      <c r="E58" s="24" t="n">
        <f aca="false">E11+E17+E32+E38+E44+E50+E56</f>
        <v>7524380</v>
      </c>
    </row>
    <row r="60" customFormat="false" ht="15" hidden="false" customHeight="false" outlineLevel="0" collapsed="false">
      <c r="A60" s="14" t="s">
        <v>100</v>
      </c>
    </row>
    <row r="61" customFormat="false" ht="30" hidden="false" customHeight="true" outlineLevel="0" collapsed="false">
      <c r="A61" s="15" t="s">
        <v>101</v>
      </c>
      <c r="B61" s="15" t="s">
        <v>102</v>
      </c>
      <c r="C61" s="15" t="s">
        <v>103</v>
      </c>
      <c r="D61" s="15"/>
      <c r="E61" s="15" t="s">
        <v>104</v>
      </c>
    </row>
    <row r="62" customFormat="false" ht="15" hidden="false" customHeight="false" outlineLevel="0" collapsed="false">
      <c r="A62" s="16" t="s">
        <v>105</v>
      </c>
      <c r="B62" s="13" t="s">
        <v>106</v>
      </c>
      <c r="C62" s="18" t="n">
        <v>1500000</v>
      </c>
      <c r="E62" s="18" t="n">
        <v>1180000</v>
      </c>
    </row>
    <row r="63" customFormat="false" ht="15" hidden="false" customHeight="false" outlineLevel="0" collapsed="false">
      <c r="A63" s="16" t="s">
        <v>107</v>
      </c>
      <c r="B63" s="13"/>
      <c r="C63" s="18"/>
      <c r="E63" s="18"/>
    </row>
    <row r="64" customFormat="false" ht="15" hidden="false" customHeight="false" outlineLevel="0" collapsed="false">
      <c r="A64" s="16" t="s">
        <v>108</v>
      </c>
      <c r="B64" s="13" t="s">
        <v>106</v>
      </c>
      <c r="C64" s="18" t="n">
        <v>250000</v>
      </c>
      <c r="E64" s="18" t="n">
        <v>40000</v>
      </c>
    </row>
    <row r="65" customFormat="false" ht="15" hidden="false" customHeight="false" outlineLevel="0" collapsed="false">
      <c r="A65" s="16" t="s">
        <v>109</v>
      </c>
      <c r="B65" s="13"/>
      <c r="C65" s="18"/>
      <c r="E65" s="18"/>
    </row>
    <row r="66" customFormat="false" ht="15" hidden="false" customHeight="false" outlineLevel="0" collapsed="false">
      <c r="A66" s="16" t="s">
        <v>110</v>
      </c>
      <c r="B66" s="13" t="s">
        <v>111</v>
      </c>
      <c r="C66" s="18" t="n">
        <v>160000</v>
      </c>
      <c r="E66" s="18" t="n">
        <v>95000</v>
      </c>
    </row>
    <row r="67" customFormat="false" ht="15" hidden="false" customHeight="false" outlineLevel="0" collapsed="false">
      <c r="A67" s="16" t="s">
        <v>112</v>
      </c>
      <c r="B67" s="13"/>
      <c r="C67" s="18"/>
      <c r="E67" s="18"/>
    </row>
    <row r="68" customFormat="false" ht="15" hidden="false" customHeight="false" outlineLevel="0" collapsed="false">
      <c r="A68" s="16" t="s">
        <v>113</v>
      </c>
      <c r="B68" s="13" t="s">
        <v>114</v>
      </c>
      <c r="C68" s="18" t="n">
        <v>500000</v>
      </c>
      <c r="E68" s="18" t="n">
        <v>350000</v>
      </c>
    </row>
    <row r="69" customFormat="false" ht="15" hidden="false" customHeight="false" outlineLevel="0" collapsed="false">
      <c r="A69" s="16" t="s">
        <v>115</v>
      </c>
      <c r="B69" s="13"/>
      <c r="C69" s="18"/>
      <c r="E69" s="18" t="n">
        <v>50000</v>
      </c>
    </row>
    <row r="70" customFormat="false" ht="15" hidden="false" customHeight="false" outlineLevel="0" collapsed="false">
      <c r="A70" s="16" t="s">
        <v>116</v>
      </c>
      <c r="B70" s="13" t="s">
        <v>117</v>
      </c>
      <c r="C70" s="18"/>
      <c r="E70" s="18" t="n">
        <v>22000</v>
      </c>
    </row>
    <row r="71" customFormat="false" ht="15" hidden="false" customHeight="false" outlineLevel="0" collapsed="false">
      <c r="A71" s="16" t="s">
        <v>118</v>
      </c>
      <c r="B71" s="13"/>
      <c r="C71" s="18"/>
      <c r="E71" s="18" t="n">
        <v>8000</v>
      </c>
    </row>
    <row r="72" customFormat="false" ht="15" hidden="false" customHeight="false" outlineLevel="0" collapsed="false">
      <c r="A72" s="16" t="s">
        <v>119</v>
      </c>
      <c r="B72" s="13"/>
      <c r="C72" s="18"/>
      <c r="E72" s="18"/>
    </row>
    <row r="73" customFormat="false" ht="15" hidden="false" customHeight="false" outlineLevel="0" collapsed="false">
      <c r="A73" s="23" t="s">
        <v>120</v>
      </c>
      <c r="B73" s="23"/>
      <c r="C73" s="24" t="n">
        <f aca="false">SUM(C62:C72)</f>
        <v>2410000</v>
      </c>
      <c r="D73" s="23"/>
      <c r="E73" s="24" t="n">
        <f aca="false">SUM(E62:E72)</f>
        <v>1745000</v>
      </c>
    </row>
    <row r="75" customFormat="false" ht="15" hidden="false" customHeight="false" outlineLevel="0" collapsed="false">
      <c r="A75" s="14" t="s">
        <v>121</v>
      </c>
    </row>
    <row r="76" customFormat="false" ht="15" hidden="false" customHeight="false" outlineLevel="0" collapsed="false">
      <c r="A76" s="23" t="s">
        <v>122</v>
      </c>
      <c r="B76" s="23"/>
      <c r="C76" s="23"/>
      <c r="D76" s="23"/>
      <c r="E76" s="24" t="n">
        <f aca="false">E58-E73</f>
        <v>5779380</v>
      </c>
    </row>
    <row r="77" customFormat="false" ht="15" hidden="false" customHeight="false" outlineLevel="0" collapsed="false">
      <c r="A77" s="11" t="s">
        <v>123</v>
      </c>
      <c r="E77" s="25" t="n">
        <f aca="false">IF(E58=0,0,E76/E58)</f>
        <v>0.76808720452715</v>
      </c>
    </row>
    <row r="78" customFormat="false" ht="15" hidden="false" customHeight="false" outlineLevel="0" collapsed="false">
      <c r="A78" s="11" t="s">
        <v>124</v>
      </c>
      <c r="E78" s="25" t="n">
        <f aca="false">IF(E58=0,0,E73/E58)</f>
        <v>0.23191279547285</v>
      </c>
    </row>
    <row r="80" customFormat="false" ht="15" hidden="false" customHeight="false" outlineLevel="0" collapsed="false">
      <c r="A80" s="11" t="s">
        <v>125</v>
      </c>
    </row>
    <row r="81" customFormat="false" ht="15" hidden="false" customHeight="true" outlineLevel="0" collapsed="false">
      <c r="A81" s="26" t="s">
        <v>126</v>
      </c>
      <c r="B81" s="26"/>
      <c r="C81" s="26"/>
      <c r="D81" s="26"/>
      <c r="E81" s="26"/>
      <c r="F81" s="26"/>
    </row>
    <row r="82" customFormat="false" ht="15" hidden="false" customHeight="false" outlineLevel="0" collapsed="false">
      <c r="A82" s="26"/>
      <c r="B82" s="26"/>
      <c r="C82" s="26"/>
      <c r="D82" s="26"/>
      <c r="E82" s="26"/>
      <c r="F82" s="26"/>
    </row>
    <row r="83" customFormat="false" ht="15" hidden="false" customHeight="false" outlineLevel="0" collapsed="false">
      <c r="A83" s="26"/>
      <c r="B83" s="26"/>
      <c r="C83" s="26"/>
      <c r="D83" s="26"/>
      <c r="E83" s="26"/>
      <c r="F83" s="26"/>
    </row>
  </sheetData>
  <mergeCells count="1">
    <mergeCell ref="A81:F83"/>
  </mergeCells>
  <printOptions headings="false" gridLines="false" gridLinesSet="true" horizontalCentered="true" verticalCentered="false"/>
  <pageMargins left="0.5" right="0.5" top="0.75" bottom="0.75" header="0.5" footer="0.5"/>
  <pageSetup paperSize="9" scale="100" fitToWidth="1" fitToHeight="0" pageOrder="downThenOver" orientation="landscape" blackAndWhite="false" draft="false" cellComments="none" horizontalDpi="300" verticalDpi="300" copies="1"/>
  <headerFooter differentFirst="false" differentOddEven="false">
    <oddHeader>&amp;C&amp;"Arial,Bold"&amp;9 Farm CFO by Clunes Rural</oddHeader>
    <oddFooter>&amp;L&amp;8 &amp;A&amp;R&amp;8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2026-10-25T20:40:18Z</dcterms:created>
  <dc:creator>openpyxl</dc:creator>
  <dc:description/>
  <dc:language>en-US</dc:language>
  <cp:lastModifiedBy/>
  <dcterms:modified xsi:type="dcterms:W3CDTF">2026-10-25T20:40:18Z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